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8"/>
  <workbookPr filterPrivacy="1"/>
  <xr:revisionPtr revIDLastSave="0" documentId="13_ncr:1_{4E39299D-B0B6-2447-A2C6-22ABA369B048}" xr6:coauthVersionLast="47" xr6:coauthVersionMax="47" xr10:uidLastSave="{00000000-0000-0000-0000-000000000000}"/>
  <bookViews>
    <workbookView xWindow="4440" yWindow="760" windowWidth="25800" windowHeight="16720" xr2:uid="{00000000-000D-0000-FFFF-FFFF00000000}"/>
  </bookViews>
  <sheets>
    <sheet name="Osa 1" sheetId="17" r:id="rId1"/>
    <sheet name="Osa 2" sheetId="16" r:id="rId2"/>
    <sheet name="Osa 3" sheetId="15" r:id="rId3"/>
    <sheet name="Osa 4" sheetId="14" r:id="rId4"/>
    <sheet name="Osa 5" sheetId="13" r:id="rId5"/>
    <sheet name="Osa 6" sheetId="12" r:id="rId6"/>
    <sheet name="Osa 7" sheetId="4" r:id="rId7"/>
    <sheet name="Osa 8" sheetId="3" r:id="rId8"/>
    <sheet name="Osa 9" sheetId="6" r:id="rId9"/>
    <sheet name="Osa 10" sheetId="5" r:id="rId10"/>
    <sheet name="Osa 11" sheetId="7" r:id="rId11"/>
    <sheet name="Osa 12" sheetId="8" r:id="rId12"/>
    <sheet name="Osa 13" sheetId="9" r:id="rId13"/>
    <sheet name="Osa 14" sheetId="10" r:id="rId14"/>
    <sheet name="Osa 15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2" l="1"/>
  <c r="G12" i="13"/>
  <c r="G12" i="14"/>
  <c r="G12" i="15"/>
  <c r="G12" i="16"/>
  <c r="G13" i="17"/>
  <c r="G12" i="17"/>
  <c r="F12" i="11"/>
  <c r="G11" i="11"/>
  <c r="F12" i="10"/>
  <c r="G11" i="10"/>
  <c r="F13" i="9"/>
  <c r="G12" i="9"/>
  <c r="G11" i="9"/>
  <c r="F12" i="8"/>
  <c r="G11" i="8"/>
  <c r="F15" i="7"/>
  <c r="G14" i="7"/>
  <c r="G13" i="7"/>
  <c r="G12" i="7"/>
  <c r="G11" i="7"/>
  <c r="F12" i="6"/>
  <c r="G11" i="6"/>
  <c r="F13" i="5"/>
  <c r="G12" i="5"/>
  <c r="G11" i="5"/>
  <c r="F20" i="4"/>
  <c r="G19" i="4"/>
  <c r="G18" i="4"/>
  <c r="G17" i="4"/>
  <c r="G16" i="4"/>
  <c r="G15" i="4"/>
  <c r="G14" i="4"/>
  <c r="G13" i="4"/>
  <c r="G12" i="4"/>
  <c r="G11" i="4"/>
  <c r="F15" i="3"/>
  <c r="G14" i="3"/>
  <c r="G13" i="3"/>
  <c r="G12" i="3"/>
  <c r="G11" i="3"/>
</calcChain>
</file>

<file path=xl/sharedStrings.xml><?xml version="1.0" encoding="utf-8"?>
<sst xmlns="http://schemas.openxmlformats.org/spreadsheetml/2006/main" count="232" uniqueCount="53">
  <si>
    <t>Hindamiskriteeriumid</t>
  </si>
  <si>
    <t>Pakkuja sisestab reale 12 parameetri väärtuse</t>
  </si>
  <si>
    <t>maksumuse eurodes ilma käibemaksuta vastavalt reisijakohtade arvule</t>
  </si>
  <si>
    <t>Juhuvedude hankeosa 1</t>
  </si>
  <si>
    <t>Bussi kilomeetri hind linnadevahelistel vedudel, sisaldab sõidutunni hinda, ei sisalda ootetunni hinda  </t>
  </si>
  <si>
    <t>Bussi ootetunni hind linnadevahelistel vedudel  </t>
  </si>
  <si>
    <t>Vähem kui 24 h enne sõitu tühistamise trahvi % tellitud teenuse hinnast</t>
  </si>
  <si>
    <t>EUR</t>
  </si>
  <si>
    <t>%</t>
  </si>
  <si>
    <t>Osakaal</t>
  </si>
  <si>
    <t xml:space="preserve">Pakkuja sisestab veergu F iga liini kohta ühe ringi (kahe suuna) </t>
  </si>
  <si>
    <t>Liini number</t>
  </si>
  <si>
    <t>Algpeatus</t>
  </si>
  <si>
    <t>Lõpp-peatus</t>
  </si>
  <si>
    <t>Ringi maksumus kõikide reisijakohtade teenindamiseks</t>
  </si>
  <si>
    <t>Reisijakoha maksumus kahel suunal (informatiivne)</t>
  </si>
  <si>
    <t>Kopli</t>
  </si>
  <si>
    <t>Ämari</t>
  </si>
  <si>
    <t>Pirita</t>
  </si>
  <si>
    <t>Lasnamäe</t>
  </si>
  <si>
    <t>Paldiski</t>
  </si>
  <si>
    <t>Tallinn</t>
  </si>
  <si>
    <t>Tapa</t>
  </si>
  <si>
    <t>Jõhvi</t>
  </si>
  <si>
    <t>1 asendus</t>
  </si>
  <si>
    <t>Õismäe</t>
  </si>
  <si>
    <t>Keila</t>
  </si>
  <si>
    <t>Haapsalu</t>
  </si>
  <si>
    <t>Pärnu</t>
  </si>
  <si>
    <t>Tartu</t>
  </si>
  <si>
    <t>Võru</t>
  </si>
  <si>
    <t>Luunja</t>
  </si>
  <si>
    <t>Rakvere</t>
  </si>
  <si>
    <t>Kadrina</t>
  </si>
  <si>
    <t>Narva</t>
  </si>
  <si>
    <t>Viljandi</t>
  </si>
  <si>
    <t>Bussi linnasisese veo tunnihind, sisaldab nii sõidu- kui ka ootetundi  </t>
  </si>
  <si>
    <t>Bussi koristus pärast tehnilise kirjelduse punktides 4.5.3 ja 4.5.4 kirjeldatud vedusid ühe bussi kohta</t>
  </si>
  <si>
    <t>Reisijakohtade arv, minimaalne busside mahutavus liini teenindamiseks</t>
  </si>
  <si>
    <t>Liinivedude marsruudid hanke osas 9</t>
  </si>
  <si>
    <t>Liinivedude marsruudid hanke osas 15</t>
  </si>
  <si>
    <t>Liinivedude marsruudid hanke osas 14</t>
  </si>
  <si>
    <t>Liinivedude marsruudid hanke osas 13</t>
  </si>
  <si>
    <t>Liinivedude marsruudid hanke osas 12</t>
  </si>
  <si>
    <t>Liinivedude marsruudid hanke osas 11</t>
  </si>
  <si>
    <t>Liinivedude marsruudid hanke osas 10</t>
  </si>
  <si>
    <t>Liinivedude marsruudid hanke osas 8</t>
  </si>
  <si>
    <t>Liinivedude marsruudid hanke osas 7</t>
  </si>
  <si>
    <t>Juhuvedude hanke osa 6</t>
  </si>
  <si>
    <t>Juhuvedude hanke osa 5</t>
  </si>
  <si>
    <t>Juhuvedude hanke osa 4</t>
  </si>
  <si>
    <t>Juhuvedude hanke osa 3</t>
  </si>
  <si>
    <t>Juhuvedude hanke 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</si>
</sst>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G12" sqref="G12"/>
    </sheetView>
  </sheetViews>
  <sheetFormatPr baseColWidth="10" defaultColWidth="8.83203125" defaultRowHeight="15" x14ac:dyDescent="0.2"/>
  <cols>
    <col min="2" max="2" width="24.1640625" customWidth="1"/>
    <col min="3" max="3" width="20.6640625" customWidth="1"/>
    <col min="4" max="4" width="19.1640625" customWidth="1"/>
    <col min="5" max="5" width="25.5" customWidth="1"/>
    <col min="6" max="6" width="26" customWidth="1"/>
    <col min="7" max="7" width="17.5" customWidth="1"/>
  </cols>
  <sheetData>
    <row r="2" spans="1:8" x14ac:dyDescent="0.2">
      <c r="B2" s="20" t="s">
        <v>0</v>
      </c>
      <c r="C2" s="20"/>
      <c r="D2" s="20"/>
    </row>
    <row r="5" spans="1:8" x14ac:dyDescent="0.2">
      <c r="B5" s="21" t="s">
        <v>1</v>
      </c>
      <c r="C5" s="21"/>
      <c r="D5" s="21"/>
      <c r="E5" s="21"/>
      <c r="F5" s="21"/>
      <c r="G5" s="21"/>
      <c r="H5" s="21"/>
    </row>
    <row r="6" spans="1:8" x14ac:dyDescent="0.2">
      <c r="B6" s="21" t="s">
        <v>2</v>
      </c>
      <c r="C6" s="21"/>
      <c r="D6" s="21"/>
      <c r="E6" s="21"/>
      <c r="F6" s="21"/>
      <c r="G6" s="21"/>
      <c r="H6" s="8"/>
    </row>
    <row r="8" spans="1:8" x14ac:dyDescent="0.2">
      <c r="B8" s="20" t="s">
        <v>3</v>
      </c>
      <c r="C8" s="20"/>
      <c r="D8" s="20"/>
      <c r="E8" s="20"/>
      <c r="F8" s="20"/>
      <c r="G8" s="20"/>
    </row>
    <row r="10" spans="1:8" ht="60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7"/>
    </row>
    <row r="11" spans="1:8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17"/>
    </row>
    <row r="12" spans="1:8" x14ac:dyDescent="0.2">
      <c r="B12" s="10">
        <v>1.0900000000000001</v>
      </c>
      <c r="C12" s="10">
        <v>34</v>
      </c>
      <c r="D12" s="10">
        <v>34</v>
      </c>
      <c r="E12" s="11">
        <v>0</v>
      </c>
      <c r="F12" s="11">
        <v>0</v>
      </c>
      <c r="G12" s="12">
        <f>SUM(B12:F12)</f>
        <v>69.09</v>
      </c>
    </row>
    <row r="13" spans="1:8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12">
        <f>SUM(B13:F13)</f>
        <v>100</v>
      </c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3"/>
  <sheetViews>
    <sheetView workbookViewId="0">
      <selection activeCell="F19" sqref="F19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45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9</v>
      </c>
      <c r="C11" s="2" t="s">
        <v>28</v>
      </c>
      <c r="D11" s="2" t="s">
        <v>22</v>
      </c>
      <c r="E11" s="5">
        <v>35</v>
      </c>
      <c r="F11" s="3"/>
      <c r="G11" s="2">
        <f>F11/E11</f>
        <v>0</v>
      </c>
    </row>
    <row r="12" spans="2:8" x14ac:dyDescent="0.2">
      <c r="B12" s="5">
        <v>10</v>
      </c>
      <c r="C12" s="2" t="s">
        <v>28</v>
      </c>
      <c r="D12" s="2" t="s">
        <v>20</v>
      </c>
      <c r="E12" s="5">
        <v>20</v>
      </c>
      <c r="F12" s="3"/>
      <c r="G12" s="2">
        <f t="shared" ref="G12" si="0">F12/E12</f>
        <v>0</v>
      </c>
    </row>
    <row r="13" spans="2:8" x14ac:dyDescent="0.2">
      <c r="F13" s="4">
        <f>SUM(F11:F12)</f>
        <v>0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8"/>
  <sheetViews>
    <sheetView workbookViewId="0">
      <selection activeCell="F17" sqref="F17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44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16</v>
      </c>
      <c r="C11" s="2" t="s">
        <v>29</v>
      </c>
      <c r="D11" s="2" t="s">
        <v>22</v>
      </c>
      <c r="E11" s="5">
        <v>30</v>
      </c>
      <c r="F11" s="3"/>
      <c r="G11" s="2">
        <f>F11/E11</f>
        <v>0</v>
      </c>
    </row>
    <row r="12" spans="2:8" x14ac:dyDescent="0.2">
      <c r="B12" s="5">
        <v>17</v>
      </c>
      <c r="C12" s="2" t="s">
        <v>29</v>
      </c>
      <c r="D12" s="2" t="s">
        <v>23</v>
      </c>
      <c r="E12" s="5">
        <v>25</v>
      </c>
      <c r="F12" s="3"/>
      <c r="G12" s="2">
        <f t="shared" ref="G12:G14" si="0">F12/E12</f>
        <v>0</v>
      </c>
    </row>
    <row r="13" spans="2:8" x14ac:dyDescent="0.2">
      <c r="B13" s="5">
        <v>18</v>
      </c>
      <c r="C13" s="2" t="s">
        <v>29</v>
      </c>
      <c r="D13" s="2" t="s">
        <v>30</v>
      </c>
      <c r="E13" s="5">
        <v>30</v>
      </c>
      <c r="F13" s="3"/>
      <c r="G13" s="2">
        <f t="shared" si="0"/>
        <v>0</v>
      </c>
    </row>
    <row r="14" spans="2:8" x14ac:dyDescent="0.2">
      <c r="B14" s="5">
        <v>19</v>
      </c>
      <c r="C14" s="2" t="s">
        <v>29</v>
      </c>
      <c r="D14" s="2" t="s">
        <v>31</v>
      </c>
      <c r="E14" s="5">
        <v>16</v>
      </c>
      <c r="F14" s="3"/>
      <c r="G14" s="2">
        <f t="shared" si="0"/>
        <v>0</v>
      </c>
    </row>
    <row r="15" spans="2:8" x14ac:dyDescent="0.2">
      <c r="F15" s="4">
        <f>SUM(F11:F14)</f>
        <v>0</v>
      </c>
      <c r="G15" s="2"/>
    </row>
    <row r="25" spans="5:5" x14ac:dyDescent="0.2">
      <c r="E25" s="1"/>
    </row>
    <row r="26" spans="5:5" x14ac:dyDescent="0.2">
      <c r="E26" s="1"/>
    </row>
    <row r="27" spans="5:5" x14ac:dyDescent="0.2">
      <c r="E27" s="1"/>
    </row>
    <row r="28" spans="5:5" x14ac:dyDescent="0.2">
      <c r="E28" s="1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B2:H12"/>
  <sheetViews>
    <sheetView workbookViewId="0">
      <selection activeCell="F12" sqref="F12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43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22</v>
      </c>
      <c r="C11" s="2" t="s">
        <v>30</v>
      </c>
      <c r="D11" s="2" t="s">
        <v>22</v>
      </c>
      <c r="E11" s="5">
        <v>50</v>
      </c>
      <c r="F11" s="3">
        <v>1025</v>
      </c>
      <c r="G11" s="2">
        <f>F11/E11</f>
        <v>20.5</v>
      </c>
    </row>
    <row r="12" spans="2:8" x14ac:dyDescent="0.2">
      <c r="F12" s="4">
        <f>SUM(F11:F11)</f>
        <v>1025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B2:H13"/>
  <sheetViews>
    <sheetView workbookViewId="0">
      <selection activeCell="F13" sqref="F13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42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13</v>
      </c>
      <c r="C11" s="2" t="s">
        <v>32</v>
      </c>
      <c r="D11" s="2" t="s">
        <v>22</v>
      </c>
      <c r="E11" s="5">
        <v>50</v>
      </c>
      <c r="F11" s="3">
        <v>219</v>
      </c>
      <c r="G11" s="2">
        <f>F11/E11</f>
        <v>4.38</v>
      </c>
    </row>
    <row r="12" spans="2:8" x14ac:dyDescent="0.2">
      <c r="B12" s="5">
        <v>14</v>
      </c>
      <c r="C12" s="2" t="s">
        <v>33</v>
      </c>
      <c r="D12" s="2" t="s">
        <v>22</v>
      </c>
      <c r="E12" s="5">
        <v>35</v>
      </c>
      <c r="F12" s="3">
        <v>209</v>
      </c>
      <c r="G12" s="2">
        <f t="shared" ref="G12" si="0">F12/E12</f>
        <v>5.9714285714285715</v>
      </c>
    </row>
    <row r="13" spans="2:8" x14ac:dyDescent="0.2">
      <c r="F13" s="4">
        <f>SUM(F11:F12)</f>
        <v>428</v>
      </c>
      <c r="G13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B2:H12"/>
  <sheetViews>
    <sheetView workbookViewId="0">
      <selection activeCell="F12" sqref="F12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41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23</v>
      </c>
      <c r="C11" s="2" t="s">
        <v>34</v>
      </c>
      <c r="D11" s="2" t="s">
        <v>22</v>
      </c>
      <c r="E11" s="5">
        <v>45</v>
      </c>
      <c r="F11" s="3">
        <v>749</v>
      </c>
      <c r="G11" s="2">
        <f>F11/E11</f>
        <v>16.644444444444446</v>
      </c>
    </row>
    <row r="12" spans="2:8" x14ac:dyDescent="0.2">
      <c r="F12" s="4">
        <f>SUM(F11:F11)</f>
        <v>749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B2:H12"/>
  <sheetViews>
    <sheetView workbookViewId="0">
      <selection activeCell="F19" sqref="F19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40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24</v>
      </c>
      <c r="C11" s="2" t="s">
        <v>35</v>
      </c>
      <c r="D11" s="2" t="s">
        <v>22</v>
      </c>
      <c r="E11" s="5">
        <v>35</v>
      </c>
      <c r="F11" s="3">
        <v>649</v>
      </c>
      <c r="G11" s="2">
        <f>F11/E11</f>
        <v>18.542857142857144</v>
      </c>
    </row>
    <row r="12" spans="2:8" x14ac:dyDescent="0.2">
      <c r="F12" s="4">
        <f>SUM(F11:F11)</f>
        <v>649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4" width="19.5" customWidth="1"/>
    <col min="5" max="5" width="24" customWidth="1"/>
    <col min="6" max="6" width="24.5" customWidth="1"/>
    <col min="7" max="7" width="22.6640625" customWidth="1"/>
  </cols>
  <sheetData>
    <row r="2" spans="1:7" x14ac:dyDescent="0.2">
      <c r="B2" s="20" t="s">
        <v>0</v>
      </c>
      <c r="C2" s="20"/>
      <c r="D2" s="20"/>
    </row>
    <row r="5" spans="1:7" x14ac:dyDescent="0.2">
      <c r="B5" s="21" t="s">
        <v>1</v>
      </c>
      <c r="C5" s="21"/>
      <c r="D5" s="21"/>
      <c r="E5" s="21"/>
      <c r="F5" s="21"/>
    </row>
    <row r="6" spans="1:7" x14ac:dyDescent="0.2">
      <c r="B6" s="21" t="s">
        <v>2</v>
      </c>
      <c r="C6" s="21"/>
      <c r="D6" s="21"/>
      <c r="E6" s="21"/>
      <c r="F6" s="8"/>
    </row>
    <row r="8" spans="1:7" x14ac:dyDescent="0.2">
      <c r="B8" s="20" t="s">
        <v>52</v>
      </c>
      <c r="C8" s="20"/>
      <c r="D8" s="20"/>
      <c r="E8" s="20"/>
    </row>
    <row r="10" spans="1:7" ht="60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2">
      <c r="B12" s="10">
        <v>1.49</v>
      </c>
      <c r="C12" s="10">
        <v>34</v>
      </c>
      <c r="D12" s="10">
        <v>47</v>
      </c>
      <c r="E12" s="11">
        <v>0</v>
      </c>
      <c r="F12" s="11">
        <v>0</v>
      </c>
      <c r="G12" s="14">
        <f>SUM(B12:F12)</f>
        <v>82.490000000000009</v>
      </c>
    </row>
    <row r="13" spans="1:7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selection activeCell="G13" sqref="G13"/>
    </sheetView>
  </sheetViews>
  <sheetFormatPr baseColWidth="10" defaultColWidth="8.83203125" defaultRowHeight="15" x14ac:dyDescent="0.2"/>
  <cols>
    <col min="2" max="2" width="24.5" customWidth="1"/>
    <col min="3" max="3" width="20.5" customWidth="1"/>
    <col min="4" max="4" width="19.6640625" customWidth="1"/>
    <col min="5" max="6" width="22.5" customWidth="1"/>
  </cols>
  <sheetData>
    <row r="2" spans="1:7" x14ac:dyDescent="0.2">
      <c r="B2" s="20" t="s">
        <v>0</v>
      </c>
      <c r="C2" s="20"/>
      <c r="D2" s="20"/>
    </row>
    <row r="5" spans="1:7" x14ac:dyDescent="0.2">
      <c r="B5" s="21" t="s">
        <v>1</v>
      </c>
      <c r="C5" s="21"/>
      <c r="D5" s="21"/>
      <c r="E5" s="21"/>
      <c r="F5" s="21"/>
      <c r="G5" s="21"/>
    </row>
    <row r="6" spans="1:7" x14ac:dyDescent="0.2">
      <c r="B6" s="21" t="s">
        <v>2</v>
      </c>
      <c r="C6" s="21"/>
      <c r="D6" s="21"/>
      <c r="E6" s="21"/>
      <c r="F6" s="21"/>
      <c r="G6" s="8"/>
    </row>
    <row r="8" spans="1:7" x14ac:dyDescent="0.2">
      <c r="B8" s="20" t="s">
        <v>51</v>
      </c>
      <c r="C8" s="20"/>
      <c r="D8" s="20"/>
      <c r="E8" s="20"/>
      <c r="F8" s="20"/>
    </row>
    <row r="10" spans="1:7" ht="75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2">
      <c r="B12" s="10">
        <v>1.49</v>
      </c>
      <c r="C12" s="10">
        <v>34</v>
      </c>
      <c r="D12" s="10">
        <v>49</v>
      </c>
      <c r="E12" s="11">
        <v>0</v>
      </c>
      <c r="F12" s="11">
        <v>0</v>
      </c>
      <c r="G12" s="14">
        <f>SUM(B12:F12)</f>
        <v>84.490000000000009</v>
      </c>
    </row>
    <row r="13" spans="1:7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3"/>
  <sheetViews>
    <sheetView workbookViewId="0">
      <selection activeCell="G13" sqref="G13"/>
    </sheetView>
  </sheetViews>
  <sheetFormatPr baseColWidth="10" defaultColWidth="8.83203125" defaultRowHeight="15" x14ac:dyDescent="0.2"/>
  <cols>
    <col min="2" max="2" width="25.6640625" customWidth="1"/>
    <col min="3" max="3" width="21.5" customWidth="1"/>
    <col min="4" max="4" width="18.1640625" customWidth="1"/>
    <col min="5" max="5" width="24.5" customWidth="1"/>
    <col min="6" max="6" width="22.5" customWidth="1"/>
  </cols>
  <sheetData>
    <row r="2" spans="1:7" x14ac:dyDescent="0.2">
      <c r="B2" s="20" t="s">
        <v>0</v>
      </c>
      <c r="C2" s="20"/>
      <c r="D2" s="20"/>
    </row>
    <row r="5" spans="1:7" x14ac:dyDescent="0.2">
      <c r="B5" s="21" t="s">
        <v>1</v>
      </c>
      <c r="C5" s="21"/>
      <c r="D5" s="21"/>
      <c r="E5" s="21"/>
      <c r="F5" s="21"/>
    </row>
    <row r="6" spans="1:7" x14ac:dyDescent="0.2">
      <c r="B6" s="21" t="s">
        <v>2</v>
      </c>
      <c r="C6" s="21"/>
      <c r="D6" s="21"/>
      <c r="E6" s="21"/>
      <c r="F6" s="8"/>
    </row>
    <row r="8" spans="1:7" x14ac:dyDescent="0.2">
      <c r="B8" s="20" t="s">
        <v>50</v>
      </c>
      <c r="C8" s="20"/>
      <c r="D8" s="20"/>
      <c r="E8" s="20"/>
    </row>
    <row r="10" spans="1:7" ht="75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2">
      <c r="B12" s="10">
        <v>1.1499999999999999</v>
      </c>
      <c r="C12" s="10">
        <v>34</v>
      </c>
      <c r="D12" s="10">
        <v>34</v>
      </c>
      <c r="E12" s="11">
        <v>0</v>
      </c>
      <c r="F12" s="11">
        <v>0</v>
      </c>
      <c r="G12" s="14">
        <f>SUM(B12:F12)</f>
        <v>69.150000000000006</v>
      </c>
    </row>
    <row r="13" spans="1:7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workbookViewId="0">
      <selection activeCell="G13" sqref="G13"/>
    </sheetView>
  </sheetViews>
  <sheetFormatPr baseColWidth="10" defaultColWidth="8.83203125" defaultRowHeight="15" x14ac:dyDescent="0.2"/>
  <cols>
    <col min="2" max="2" width="25.83203125" customWidth="1"/>
    <col min="3" max="3" width="21.5" customWidth="1"/>
    <col min="4" max="4" width="19.83203125" customWidth="1"/>
    <col min="5" max="7" width="22.5" customWidth="1"/>
  </cols>
  <sheetData>
    <row r="2" spans="1:7" x14ac:dyDescent="0.2">
      <c r="B2" s="20" t="s">
        <v>0</v>
      </c>
      <c r="C2" s="20"/>
      <c r="D2" s="20"/>
    </row>
    <row r="5" spans="1:7" x14ac:dyDescent="0.2">
      <c r="B5" s="21" t="s">
        <v>1</v>
      </c>
      <c r="C5" s="21"/>
      <c r="D5" s="21"/>
      <c r="E5" s="21"/>
      <c r="F5" s="21"/>
    </row>
    <row r="6" spans="1:7" x14ac:dyDescent="0.2">
      <c r="B6" s="21" t="s">
        <v>2</v>
      </c>
      <c r="C6" s="21"/>
      <c r="D6" s="21"/>
      <c r="E6" s="21"/>
      <c r="F6" s="8"/>
    </row>
    <row r="8" spans="1:7" x14ac:dyDescent="0.2">
      <c r="B8" s="20" t="s">
        <v>49</v>
      </c>
      <c r="C8" s="20"/>
      <c r="D8" s="20"/>
      <c r="E8" s="20"/>
    </row>
    <row r="10" spans="1:7" ht="75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2">
      <c r="B12" s="10">
        <v>1.45</v>
      </c>
      <c r="C12" s="10">
        <v>34</v>
      </c>
      <c r="D12" s="10">
        <v>47</v>
      </c>
      <c r="E12" s="11">
        <v>0</v>
      </c>
      <c r="F12" s="11">
        <v>0</v>
      </c>
      <c r="G12" s="14">
        <f>SUM(B12:F12)</f>
        <v>82.45</v>
      </c>
    </row>
    <row r="13" spans="1:7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F5"/>
    <mergeCell ref="B6:E6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3"/>
  <sheetViews>
    <sheetView workbookViewId="0">
      <selection activeCell="G13" sqref="G13"/>
    </sheetView>
  </sheetViews>
  <sheetFormatPr baseColWidth="10" defaultColWidth="8.83203125" defaultRowHeight="15" x14ac:dyDescent="0.2"/>
  <cols>
    <col min="2" max="2" width="25" customWidth="1"/>
    <col min="3" max="3" width="21.33203125" customWidth="1"/>
    <col min="4" max="4" width="24.1640625" customWidth="1"/>
    <col min="5" max="5" width="25" customWidth="1"/>
    <col min="6" max="6" width="22" customWidth="1"/>
    <col min="7" max="7" width="16.33203125" customWidth="1"/>
  </cols>
  <sheetData>
    <row r="2" spans="1:7" x14ac:dyDescent="0.2">
      <c r="B2" s="20" t="s">
        <v>0</v>
      </c>
      <c r="C2" s="20"/>
      <c r="D2" s="20"/>
    </row>
    <row r="5" spans="1:7" x14ac:dyDescent="0.2">
      <c r="B5" s="21" t="s">
        <v>1</v>
      </c>
      <c r="C5" s="21"/>
      <c r="D5" s="21"/>
      <c r="E5" s="21"/>
      <c r="F5" s="21"/>
      <c r="G5" s="21"/>
    </row>
    <row r="6" spans="1:7" x14ac:dyDescent="0.2">
      <c r="B6" s="21" t="s">
        <v>2</v>
      </c>
      <c r="C6" s="21"/>
      <c r="D6" s="21"/>
      <c r="E6" s="21"/>
      <c r="F6" s="21"/>
      <c r="G6" s="8"/>
    </row>
    <row r="8" spans="1:7" x14ac:dyDescent="0.2">
      <c r="B8" s="20" t="s">
        <v>48</v>
      </c>
      <c r="C8" s="20"/>
      <c r="D8" s="20"/>
      <c r="E8" s="20"/>
      <c r="F8" s="20"/>
    </row>
    <row r="10" spans="1:7" ht="75" x14ac:dyDescent="0.2">
      <c r="B10" s="15" t="s">
        <v>4</v>
      </c>
      <c r="C10" s="15" t="s">
        <v>5</v>
      </c>
      <c r="D10" s="15" t="s">
        <v>36</v>
      </c>
      <c r="E10" s="17" t="s">
        <v>6</v>
      </c>
      <c r="F10" s="18" t="s">
        <v>37</v>
      </c>
      <c r="G10" s="13"/>
    </row>
    <row r="11" spans="1:7" ht="16" x14ac:dyDescent="0.2">
      <c r="B11" s="15" t="s">
        <v>7</v>
      </c>
      <c r="C11" s="15" t="s">
        <v>7</v>
      </c>
      <c r="D11" s="15" t="s">
        <v>7</v>
      </c>
      <c r="E11" s="16" t="s">
        <v>8</v>
      </c>
      <c r="F11" s="16" t="s">
        <v>7</v>
      </c>
      <c r="G11" s="9"/>
    </row>
    <row r="12" spans="1:7" x14ac:dyDescent="0.2">
      <c r="B12" s="10">
        <v>1.49</v>
      </c>
      <c r="C12" s="10">
        <v>34</v>
      </c>
      <c r="D12" s="10">
        <v>47</v>
      </c>
      <c r="E12" s="11">
        <v>0</v>
      </c>
      <c r="F12" s="11">
        <v>0</v>
      </c>
      <c r="G12" s="14">
        <f>SUM(B12:F12)</f>
        <v>82.490000000000009</v>
      </c>
    </row>
    <row r="13" spans="1:7" x14ac:dyDescent="0.2">
      <c r="A13" t="s">
        <v>9</v>
      </c>
      <c r="B13" s="2">
        <v>50</v>
      </c>
      <c r="C13" s="2">
        <v>15</v>
      </c>
      <c r="D13" s="2">
        <v>20</v>
      </c>
      <c r="E13" s="2">
        <v>10</v>
      </c>
      <c r="F13" s="2">
        <v>5</v>
      </c>
      <c r="G13" s="3">
        <v>100</v>
      </c>
    </row>
  </sheetData>
  <mergeCells count="4">
    <mergeCell ref="B2:D2"/>
    <mergeCell ref="B5:G5"/>
    <mergeCell ref="B6:F6"/>
    <mergeCell ref="B8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2:H20"/>
  <sheetViews>
    <sheetView workbookViewId="0">
      <selection activeCell="F20" sqref="F20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E8" t="s">
        <v>47</v>
      </c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2</v>
      </c>
      <c r="C11" s="2" t="s">
        <v>16</v>
      </c>
      <c r="D11" s="2" t="s">
        <v>17</v>
      </c>
      <c r="E11" s="5">
        <v>55</v>
      </c>
      <c r="F11" s="3">
        <v>468</v>
      </c>
      <c r="G11" s="2">
        <f>F11/E11</f>
        <v>8.5090909090909097</v>
      </c>
    </row>
    <row r="12" spans="2:8" x14ac:dyDescent="0.2">
      <c r="B12" s="5">
        <v>3</v>
      </c>
      <c r="C12" s="2" t="s">
        <v>18</v>
      </c>
      <c r="D12" s="2" t="s">
        <v>17</v>
      </c>
      <c r="E12" s="5">
        <v>55</v>
      </c>
      <c r="F12" s="3">
        <v>512</v>
      </c>
      <c r="G12" s="2">
        <f t="shared" ref="G12:G19" si="0">F12/E12</f>
        <v>9.3090909090909086</v>
      </c>
    </row>
    <row r="13" spans="2:8" x14ac:dyDescent="0.2">
      <c r="B13" s="5">
        <v>4</v>
      </c>
      <c r="C13" s="2" t="s">
        <v>19</v>
      </c>
      <c r="D13" s="2" t="s">
        <v>17</v>
      </c>
      <c r="E13" s="5">
        <v>19</v>
      </c>
      <c r="F13" s="3">
        <v>396</v>
      </c>
      <c r="G13" s="2">
        <f t="shared" si="0"/>
        <v>20.842105263157894</v>
      </c>
    </row>
    <row r="14" spans="2:8" x14ac:dyDescent="0.2">
      <c r="B14" s="5">
        <v>5</v>
      </c>
      <c r="C14" s="2" t="s">
        <v>16</v>
      </c>
      <c r="D14" s="2" t="s">
        <v>20</v>
      </c>
      <c r="E14" s="5">
        <v>40</v>
      </c>
      <c r="F14" s="3">
        <v>468</v>
      </c>
      <c r="G14" s="2">
        <f t="shared" si="0"/>
        <v>11.7</v>
      </c>
    </row>
    <row r="15" spans="2:8" x14ac:dyDescent="0.2">
      <c r="B15" s="5">
        <v>7</v>
      </c>
      <c r="C15" s="2" t="s">
        <v>18</v>
      </c>
      <c r="D15" s="2" t="s">
        <v>20</v>
      </c>
      <c r="E15" s="5">
        <v>40</v>
      </c>
      <c r="F15" s="3">
        <v>512</v>
      </c>
      <c r="G15" s="2">
        <f t="shared" si="0"/>
        <v>12.8</v>
      </c>
    </row>
    <row r="16" spans="2:8" x14ac:dyDescent="0.2">
      <c r="B16" s="5">
        <v>11</v>
      </c>
      <c r="C16" s="2" t="s">
        <v>16</v>
      </c>
      <c r="D16" s="2" t="s">
        <v>17</v>
      </c>
      <c r="E16" s="5">
        <v>55</v>
      </c>
      <c r="F16" s="3">
        <v>468</v>
      </c>
      <c r="G16" s="2">
        <f t="shared" si="0"/>
        <v>8.5090909090909097</v>
      </c>
    </row>
    <row r="17" spans="2:7" x14ac:dyDescent="0.2">
      <c r="B17" s="5">
        <v>12</v>
      </c>
      <c r="C17" s="2" t="s">
        <v>18</v>
      </c>
      <c r="D17" s="2" t="s">
        <v>17</v>
      </c>
      <c r="E17" s="5">
        <v>19</v>
      </c>
      <c r="F17" s="3">
        <v>408</v>
      </c>
      <c r="G17" s="2">
        <f t="shared" si="0"/>
        <v>21.473684210526315</v>
      </c>
    </row>
    <row r="18" spans="2:7" x14ac:dyDescent="0.2">
      <c r="B18" s="5">
        <v>20</v>
      </c>
      <c r="C18" s="2" t="s">
        <v>21</v>
      </c>
      <c r="D18" s="2" t="s">
        <v>17</v>
      </c>
      <c r="E18" s="5">
        <v>19</v>
      </c>
      <c r="F18" s="3">
        <v>404</v>
      </c>
      <c r="G18" s="2">
        <f t="shared" si="0"/>
        <v>21.263157894736842</v>
      </c>
    </row>
    <row r="19" spans="2:7" x14ac:dyDescent="0.2">
      <c r="B19" s="5">
        <v>21</v>
      </c>
      <c r="C19" s="2" t="s">
        <v>21</v>
      </c>
      <c r="D19" s="2" t="s">
        <v>17</v>
      </c>
      <c r="E19" s="5">
        <v>19</v>
      </c>
      <c r="F19" s="3">
        <v>404</v>
      </c>
      <c r="G19" s="2">
        <f t="shared" si="0"/>
        <v>21.263157894736842</v>
      </c>
    </row>
    <row r="20" spans="2:7" x14ac:dyDescent="0.2">
      <c r="F20" s="4">
        <f>SUM(F11:F19)</f>
        <v>4040</v>
      </c>
      <c r="G20" s="2"/>
    </row>
  </sheetData>
  <mergeCells count="3">
    <mergeCell ref="B2:D2"/>
    <mergeCell ref="B5:H5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2:H15"/>
  <sheetViews>
    <sheetView workbookViewId="0">
      <selection activeCell="F15" sqref="F15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46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1</v>
      </c>
      <c r="C11" s="2" t="s">
        <v>21</v>
      </c>
      <c r="D11" s="2" t="s">
        <v>22</v>
      </c>
      <c r="E11" s="5">
        <v>90</v>
      </c>
      <c r="F11" s="3">
        <v>880</v>
      </c>
      <c r="G11" s="2">
        <f>F11/E11</f>
        <v>9.7777777777777786</v>
      </c>
    </row>
    <row r="12" spans="2:8" x14ac:dyDescent="0.2">
      <c r="B12" s="5">
        <v>8</v>
      </c>
      <c r="C12" s="2" t="s">
        <v>21</v>
      </c>
      <c r="D12" s="2" t="s">
        <v>23</v>
      </c>
      <c r="E12" s="5">
        <v>30</v>
      </c>
      <c r="F12" s="3">
        <v>549</v>
      </c>
      <c r="G12" s="2">
        <f t="shared" ref="G12:G14" si="0">F12/E12</f>
        <v>18.3</v>
      </c>
    </row>
    <row r="13" spans="2:8" x14ac:dyDescent="0.2">
      <c r="B13" s="5" t="s">
        <v>24</v>
      </c>
      <c r="C13" s="2" t="s">
        <v>25</v>
      </c>
      <c r="D13" s="2" t="s">
        <v>22</v>
      </c>
      <c r="E13" s="5">
        <v>90</v>
      </c>
      <c r="F13" s="3">
        <v>880</v>
      </c>
      <c r="G13" s="2">
        <f t="shared" si="0"/>
        <v>9.7777777777777786</v>
      </c>
    </row>
    <row r="14" spans="2:8" x14ac:dyDescent="0.2">
      <c r="B14" s="5" t="s">
        <v>24</v>
      </c>
      <c r="C14" s="2" t="s">
        <v>26</v>
      </c>
      <c r="D14" s="2" t="s">
        <v>22</v>
      </c>
      <c r="E14" s="5">
        <v>90</v>
      </c>
      <c r="F14" s="3">
        <v>880</v>
      </c>
      <c r="G14" s="2">
        <f t="shared" si="0"/>
        <v>9.7777777777777786</v>
      </c>
    </row>
    <row r="15" spans="2:8" x14ac:dyDescent="0.2">
      <c r="F15" s="4">
        <f>SUM(F11:F14)</f>
        <v>3189</v>
      </c>
      <c r="G15" s="2"/>
    </row>
  </sheetData>
  <mergeCells count="4">
    <mergeCell ref="B5:H5"/>
    <mergeCell ref="B6:G6"/>
    <mergeCell ref="B2:D2"/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2"/>
  <sheetViews>
    <sheetView workbookViewId="0">
      <selection activeCell="F36" sqref="F36"/>
    </sheetView>
  </sheetViews>
  <sheetFormatPr baseColWidth="10" defaultColWidth="8.83203125" defaultRowHeight="15" x14ac:dyDescent="0.2"/>
  <cols>
    <col min="2" max="2" width="10.5" customWidth="1"/>
    <col min="3" max="3" width="9.83203125" bestFit="1" customWidth="1"/>
    <col min="4" max="4" width="12" bestFit="1" customWidth="1"/>
    <col min="5" max="5" width="22.5" customWidth="1"/>
    <col min="6" max="7" width="17.5" customWidth="1"/>
  </cols>
  <sheetData>
    <row r="2" spans="2:8" x14ac:dyDescent="0.2">
      <c r="B2" s="20" t="s">
        <v>0</v>
      </c>
      <c r="C2" s="20"/>
      <c r="D2" s="20"/>
    </row>
    <row r="5" spans="2:8" x14ac:dyDescent="0.2">
      <c r="B5" s="21" t="s">
        <v>10</v>
      </c>
      <c r="C5" s="21"/>
      <c r="D5" s="21"/>
      <c r="E5" s="21"/>
      <c r="F5" s="21"/>
      <c r="G5" s="21"/>
      <c r="H5" s="21"/>
    </row>
    <row r="6" spans="2:8" x14ac:dyDescent="0.2">
      <c r="B6" s="21" t="s">
        <v>2</v>
      </c>
      <c r="C6" s="21"/>
      <c r="D6" s="21"/>
      <c r="E6" s="21"/>
      <c r="F6" s="21"/>
      <c r="G6" s="21"/>
      <c r="H6" s="8"/>
    </row>
    <row r="8" spans="2:8" x14ac:dyDescent="0.2">
      <c r="B8" s="20" t="s">
        <v>39</v>
      </c>
      <c r="C8" s="20"/>
      <c r="D8" s="20"/>
      <c r="E8" s="20"/>
      <c r="F8" s="20"/>
      <c r="G8" s="20"/>
    </row>
    <row r="10" spans="2:8" ht="64" x14ac:dyDescent="0.2">
      <c r="B10" s="7" t="s">
        <v>11</v>
      </c>
      <c r="C10" s="6" t="s">
        <v>12</v>
      </c>
      <c r="D10" s="6" t="s">
        <v>13</v>
      </c>
      <c r="E10" s="19" t="s">
        <v>38</v>
      </c>
      <c r="F10" s="7" t="s">
        <v>14</v>
      </c>
      <c r="G10" s="7" t="s">
        <v>15</v>
      </c>
    </row>
    <row r="11" spans="2:8" x14ac:dyDescent="0.2">
      <c r="B11" s="5">
        <v>6</v>
      </c>
      <c r="C11" s="2" t="s">
        <v>27</v>
      </c>
      <c r="D11" s="2" t="s">
        <v>20</v>
      </c>
      <c r="E11" s="5">
        <v>12</v>
      </c>
      <c r="F11" s="3"/>
      <c r="G11" s="2">
        <f>F11/E11</f>
        <v>0</v>
      </c>
    </row>
    <row r="12" spans="2:8" x14ac:dyDescent="0.2">
      <c r="F12" s="4">
        <f>SUM(F11:F11)</f>
        <v>0</v>
      </c>
      <c r="G12" s="2"/>
    </row>
  </sheetData>
  <mergeCells count="4">
    <mergeCell ref="B2:D2"/>
    <mergeCell ref="B5:H5"/>
    <mergeCell ref="B6:G6"/>
    <mergeCell ref="B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34B6A-EF93-48DB-863B-78C63F7C546E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customXml/itemProps2.xml><?xml version="1.0" encoding="utf-8"?>
<ds:datastoreItem xmlns:ds="http://schemas.openxmlformats.org/officeDocument/2006/customXml" ds:itemID="{353D8280-513A-45FD-AAAC-73F1A6DEA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F2F30-05F0-4727-8CBD-3A7668299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Osa 1</vt:lpstr>
      <vt:lpstr>Osa 2</vt:lpstr>
      <vt:lpstr>Osa 3</vt:lpstr>
      <vt:lpstr>Osa 4</vt:lpstr>
      <vt:lpstr>Osa 5</vt:lpstr>
      <vt:lpstr>Osa 6</vt:lpstr>
      <vt:lpstr>Osa 7</vt:lpstr>
      <vt:lpstr>Osa 8</vt:lpstr>
      <vt:lpstr>Osa 9</vt:lpstr>
      <vt:lpstr>Osa 10</vt:lpstr>
      <vt:lpstr>Osa 11</vt:lpstr>
      <vt:lpstr>Osa 12</vt:lpstr>
      <vt:lpstr>Osa 13</vt:lpstr>
      <vt:lpstr>Osa 14</vt:lpstr>
      <vt:lpstr>Osa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2024-05-10T08:16:25Z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